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, MYP" sheetId="5" r:id="rId1"/>
  </sheets>
  <calcPr calcId="145621"/>
</workbook>
</file>

<file path=xl/calcChain.xml><?xml version="1.0" encoding="utf-8"?>
<calcChain xmlns="http://schemas.openxmlformats.org/spreadsheetml/2006/main">
  <c r="K16" i="5" l="1"/>
  <c r="K19" i="5" s="1"/>
  <c r="AS13" i="5"/>
  <c r="AQ13" i="5"/>
  <c r="AP13" i="5"/>
  <c r="AO13" i="5"/>
  <c r="AN13" i="5"/>
  <c r="AM13" i="5"/>
  <c r="AG13" i="5"/>
  <c r="K18" i="5" s="1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O17" i="5" s="1"/>
  <c r="H13" i="5"/>
  <c r="H17" i="5" s="1"/>
  <c r="G13" i="5"/>
  <c r="G17" i="5" s="1"/>
  <c r="F13" i="5"/>
  <c r="F17" i="5" s="1"/>
  <c r="E13" i="5"/>
  <c r="E17" i="5" s="1"/>
  <c r="F19" i="5" l="1"/>
  <c r="N17" i="5"/>
  <c r="L17" i="5"/>
  <c r="H19" i="5"/>
  <c r="M17" i="5"/>
  <c r="O18" i="5"/>
  <c r="M18" i="5"/>
  <c r="E19" i="5"/>
  <c r="M19" i="5" s="1"/>
  <c r="I19" i="5"/>
  <c r="O19" i="5" s="1"/>
  <c r="G19" i="5"/>
  <c r="N18" i="5"/>
  <c r="L18" i="5"/>
  <c r="N19" i="5" l="1"/>
  <c r="L19" i="5"/>
</calcChain>
</file>

<file path=xl/sharedStrings.xml><?xml version="1.0" encoding="utf-8"?>
<sst xmlns="http://schemas.openxmlformats.org/spreadsheetml/2006/main" count="86" uniqueCount="38">
  <si>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</si>
  <si>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</si>
  <si>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</si>
  <si>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</si>
  <si>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</si>
  <si>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</si>
  <si>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</si>
  <si>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</si>
  <si>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</si>
  <si>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</si>
  <si>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</si>
  <si>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</si>
  <si>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</si>
  <si>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</si>
  <si>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</si>
  <si>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</si>
  <si>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</si>
  <si>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</si>
  <si>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</si>
  <si>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</si>
  <si>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</si>
  <si>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</si>
  <si>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</si>
  <si>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</si>
  <si>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RPL = Riihimäen Pallonlyöjät  (1924)</t>
  </si>
  <si>
    <t>LoKV = Lohjan Kisa-Veikot  (1950)</t>
  </si>
  <si>
    <t>Petri Lehtinen</t>
  </si>
  <si>
    <t>2.</t>
  </si>
  <si>
    <t>LoKV</t>
  </si>
  <si>
    <t>7.</t>
  </si>
  <si>
    <t>12.</t>
  </si>
  <si>
    <t>ViPa</t>
  </si>
  <si>
    <t>5.</t>
  </si>
  <si>
    <t>RPL</t>
  </si>
  <si>
    <t>11.</t>
  </si>
  <si>
    <t>9.</t>
  </si>
  <si>
    <t>10.</t>
  </si>
  <si>
    <t>1965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</si>
</sst>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27</v>
      </c>
      <c r="Z4" s="68" t="s">
        <v>28</v>
      </c>
      <c r="AA4" s="12">
        <v>16</v>
      </c>
      <c r="AB4" s="12">
        <v>0</v>
      </c>
      <c r="AC4" s="12">
        <v>11</v>
      </c>
      <c r="AD4" s="12">
        <v>4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29</v>
      </c>
      <c r="Z5" s="68" t="s">
        <v>28</v>
      </c>
      <c r="AA5" s="12">
        <v>18</v>
      </c>
      <c r="AB5" s="12">
        <v>0</v>
      </c>
      <c r="AC5" s="12">
        <v>8</v>
      </c>
      <c r="AD5" s="12">
        <v>5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27</v>
      </c>
      <c r="Z6" s="68" t="s">
        <v>28</v>
      </c>
      <c r="AA6" s="12">
        <v>1</v>
      </c>
      <c r="AB6" s="12">
        <v>0</v>
      </c>
      <c r="AC6" s="12">
        <v>0</v>
      </c>
      <c r="AD6" s="12">
        <v>0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30</v>
      </c>
      <c r="Z7" s="68" t="s">
        <v>31</v>
      </c>
      <c r="AA7" s="12">
        <v>22</v>
      </c>
      <c r="AB7" s="12">
        <v>0</v>
      </c>
      <c r="AC7" s="12">
        <v>10</v>
      </c>
      <c r="AD7" s="12">
        <v>8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1988</v>
      </c>
      <c r="C8" s="12" t="s">
        <v>32</v>
      </c>
      <c r="D8" s="1" t="s">
        <v>33</v>
      </c>
      <c r="E8" s="13">
        <v>5</v>
      </c>
      <c r="F8" s="13">
        <v>0</v>
      </c>
      <c r="G8" s="12">
        <v>0</v>
      </c>
      <c r="H8" s="12">
        <v>0</v>
      </c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1989</v>
      </c>
      <c r="C9" s="12" t="s">
        <v>34</v>
      </c>
      <c r="D9" s="1" t="s">
        <v>28</v>
      </c>
      <c r="E9" s="12">
        <v>20</v>
      </c>
      <c r="F9" s="12">
        <v>1</v>
      </c>
      <c r="G9" s="12">
        <v>8</v>
      </c>
      <c r="H9" s="12">
        <v>9</v>
      </c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68"/>
      <c r="AA9" s="12"/>
      <c r="AB9" s="12"/>
      <c r="AC9" s="12"/>
      <c r="AD9" s="12"/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1990</v>
      </c>
      <c r="C10" s="12" t="s">
        <v>35</v>
      </c>
      <c r="D10" s="1" t="s">
        <v>28</v>
      </c>
      <c r="E10" s="12">
        <v>22</v>
      </c>
      <c r="F10" s="12">
        <v>4</v>
      </c>
      <c r="G10" s="12">
        <v>17</v>
      </c>
      <c r="H10" s="12">
        <v>13</v>
      </c>
      <c r="I10" s="12"/>
      <c r="J10" s="1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68"/>
      <c r="AA10" s="12"/>
      <c r="AB10" s="12"/>
      <c r="AC10" s="12"/>
      <c r="AD10" s="12"/>
      <c r="AE10" s="12"/>
      <c r="AF10" s="69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1991</v>
      </c>
      <c r="C11" s="12" t="s">
        <v>36</v>
      </c>
      <c r="D11" s="1" t="s">
        <v>28</v>
      </c>
      <c r="E11" s="12">
        <v>22</v>
      </c>
      <c r="F11" s="12">
        <v>4</v>
      </c>
      <c r="G11" s="12">
        <v>23</v>
      </c>
      <c r="H11" s="12">
        <v>14</v>
      </c>
      <c r="I11" s="12">
        <v>69</v>
      </c>
      <c r="J11" s="1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68"/>
      <c r="AA11" s="12"/>
      <c r="AB11" s="12"/>
      <c r="AC11" s="12"/>
      <c r="AD11" s="12"/>
      <c r="AE11" s="12"/>
      <c r="AF11" s="69"/>
      <c r="AG11" s="10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2"/>
      <c r="D12" s="1"/>
      <c r="E12" s="12"/>
      <c r="F12" s="12"/>
      <c r="G12" s="12"/>
      <c r="H12" s="12"/>
      <c r="I12" s="12"/>
      <c r="J12" s="1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1992</v>
      </c>
      <c r="Y12" s="12" t="s">
        <v>32</v>
      </c>
      <c r="Z12" s="70" t="s">
        <v>28</v>
      </c>
      <c r="AA12" s="12">
        <v>22</v>
      </c>
      <c r="AB12" s="12">
        <v>1</v>
      </c>
      <c r="AC12" s="12">
        <v>17</v>
      </c>
      <c r="AD12" s="12">
        <v>11</v>
      </c>
      <c r="AE12" s="12"/>
      <c r="AF12" s="69"/>
      <c r="AG12" s="10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69</v>
      </c>
      <c r="F13" s="36">
        <f>SUM(F4:F12)</f>
        <v>9</v>
      </c>
      <c r="G13" s="36">
        <f>SUM(G4:G12)</f>
        <v>48</v>
      </c>
      <c r="H13" s="36">
        <f>SUM(H4:H12)</f>
        <v>36</v>
      </c>
      <c r="I13" s="36">
        <f>SUM(I4:I12)</f>
        <v>69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79</v>
      </c>
      <c r="AB13" s="36">
        <f>SUM(AB4:AB12)</f>
        <v>1</v>
      </c>
      <c r="AC13" s="36">
        <f>SUM(AC4:AC12)</f>
        <v>46</v>
      </c>
      <c r="AD13" s="36">
        <f>SUM(AD4:AD12)</f>
        <v>28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1"/>
      <c r="AK13" s="42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25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 t="e">
        <f>PRODUCT(I16/J16)</f>
        <v>#DIV/0!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69</v>
      </c>
      <c r="F17" s="47">
        <f>PRODUCT(F13+R13)</f>
        <v>9</v>
      </c>
      <c r="G17" s="47">
        <f>PRODUCT(G13+S13)</f>
        <v>48</v>
      </c>
      <c r="H17" s="47">
        <f>PRODUCT(H13+T13)</f>
        <v>36</v>
      </c>
      <c r="I17" s="47">
        <f>PRODUCT(I13+U13)</f>
        <v>69</v>
      </c>
      <c r="J17" s="60">
        <v>0</v>
      </c>
      <c r="K17" s="16">
        <f>PRODUCT(K13+W13)</f>
        <v>0</v>
      </c>
      <c r="L17" s="53">
        <f>PRODUCT((F17+G17)/E17)</f>
        <v>0.82608695652173914</v>
      </c>
      <c r="M17" s="53">
        <f>PRODUCT(H17/E17)</f>
        <v>0.52173913043478259</v>
      </c>
      <c r="N17" s="53">
        <f>PRODUCT((F17+G17+H17)/E17)</f>
        <v>1.3478260869565217</v>
      </c>
      <c r="O17" s="53">
        <f>PRODUCT(I17/22)</f>
        <v>3.1363636363636362</v>
      </c>
      <c r="Q17" s="17"/>
      <c r="R17" s="17"/>
      <c r="S17" s="17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79</v>
      </c>
      <c r="F18" s="47">
        <f>PRODUCT(AB13+AN13)</f>
        <v>1</v>
      </c>
      <c r="G18" s="47">
        <f>PRODUCT(AC13+AO13)</f>
        <v>46</v>
      </c>
      <c r="H18" s="47">
        <f>PRODUCT(AD13+AP13)</f>
        <v>28</v>
      </c>
      <c r="I18" s="47">
        <f>PRODUCT(AE13+AQ13)</f>
        <v>0</v>
      </c>
      <c r="J18" s="60">
        <v>0</v>
      </c>
      <c r="K18" s="10">
        <f>PRODUCT(AG13+AS13)</f>
        <v>0</v>
      </c>
      <c r="L18" s="53">
        <f>PRODUCT((F18+G18)/E18)</f>
        <v>0.59493670886075944</v>
      </c>
      <c r="M18" s="53">
        <f>PRODUCT(H18/E18)</f>
        <v>0.35443037974683544</v>
      </c>
      <c r="N18" s="53">
        <f>PRODUCT((F18+G18+H18)/E18)</f>
        <v>0.94936708860759489</v>
      </c>
      <c r="O18" s="53">
        <f>PRODUCT(I18/E18)</f>
        <v>0</v>
      </c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148</v>
      </c>
      <c r="F19" s="47">
        <f t="shared" ref="F19:I19" si="0">SUM(F16:F18)</f>
        <v>10</v>
      </c>
      <c r="G19" s="47">
        <f t="shared" si="0"/>
        <v>94</v>
      </c>
      <c r="H19" s="47">
        <f t="shared" si="0"/>
        <v>64</v>
      </c>
      <c r="I19" s="47">
        <f t="shared" si="0"/>
        <v>69</v>
      </c>
      <c r="J19" s="60">
        <v>0</v>
      </c>
      <c r="K19" s="16" t="e">
        <f>SUM(K16:K18)</f>
        <v>#DIV/0!</v>
      </c>
      <c r="L19" s="53">
        <f>PRODUCT((F19+G19)/E19)</f>
        <v>0.70270270270270274</v>
      </c>
      <c r="M19" s="53">
        <f>PRODUCT(H19/E19)</f>
        <v>0.43243243243243246</v>
      </c>
      <c r="N19" s="53">
        <f>PRODUCT((F19+G19+H19)/E19)</f>
        <v>1.1351351351351351</v>
      </c>
      <c r="O19" s="53">
        <f>PRODUCT(I19/22)</f>
        <v>3.1363636363636362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 s="10"/>
      <c r="AL184" s="10"/>
    </row>
    <row r="185" spans="12:57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</row>
    <row r="186" spans="12:57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</row>
    <row r="187" spans="12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</row>
    <row r="188" spans="12:57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</sheetData>
  <sortState ref="B11:N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MSS, 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2019-01-21T19:54:14Z</dcterms:modified>
</cp:coreProperties>
</file>